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dding budget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b val="1"/>
      <color rgb="00FFFFFF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5B3A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2" borderId="0" pivotButton="0" quotePrefix="0" xfId="0"/>
    <xf numFmtId="164" fontId="0" fillId="2" borderId="0" pivotButton="0" quotePrefix="0" xfId="0"/>
    <xf numFmtId="4" fontId="0" fillId="0" borderId="0" pivotButton="0" quotePrefix="0" xfId="0"/>
    <xf numFmtId="164" fontId="3" fillId="0" borderId="0" pivotButton="0" quotePrefix="0" xfId="0"/>
    <xf numFmtId="4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hyperlink" Target="https://rev001-recipe-cost.integrated-thai-course.workers.dev/wedding-budget" TargetMode="External" Id="rId1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I34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48" customWidth="1" min="1" max="1"/>
    <ns0:col width="15" customWidth="1" min="2" max="2"/>
    <ns0:col width="15" customWidth="1" min="3" max="3"/>
    <ns0:col width="15" customWidth="1" min="4" max="4"/>
    <ns0:col width="20" customWidth="1" min="5" max="5"/>
    <ns0:col width="15" customWidth="1" min="6" max="6"/>
    <ns0:col width="15" customWidth="1" min="7" max="7"/>
    <ns0:col width="15" customWidth="1" min="8" max="8"/>
    <ns0:col width="15" customWidth="1" min="9" max="9"/>
  </ns0:cols>
  <ns0:sheetData>
    <ns0:row r="1">
      <ns0:c r="A1" s="1" t="inlineStr">
        <ns0:is>
          <ns0:t>Free Wedding Budget Spreadsheet (lite)</ns0:t>
        </ns0:is>
      </ns0:c>
    </ns0:row>
    <ns0:row r="2">
      <ns0:c r="A2" s="2" t="inlineStr">
        <ns0:is>
          <ns0:t>Blue cells are inputs; the other cells are formulas. Use one currency throughout. The blue cells hold a fictional example so you can see it work: replace them with your own numbers.</ns0:t>
        </ns0:is>
      </ns0:c>
    </ns0:row>
    <ns0:row r="3">
      <ns0:c r="A3" s="2" t="inlineStr">
        <ns0:is>
          <ns0:t>The example categories and percentages are made up, not a recommended split. Choose your own.</ns0:t>
        </ns0:is>
      </ns0:c>
    </ns0:row>
    <ns0:row r="4">
      <ns0:c r="A4" t="inlineStr">
        <ns0:is>
          <ns0:t>Total wedding budget</ns0:t>
        </ns0:is>
      </ns0:c>
      <ns0:c r="B4" s="3" t="n">
        <ns0:v>20000</ns0:v>
      </ns0:c>
    </ns0:row>
    <ns0:row r="5">
      <ns0:c r="A5" t="inlineStr">
        <ns0:is>
          <ns0:t>Allocated so far (must total 100%)</ns0:t>
        </ns0:is>
      </ns0:c>
      <ns0:c r="B5" s="4">
        <ns0:f>IF(COUNTIF(E10:E21,"OK")=0,"",SUMIF(E10:E21,"OK",B10:B21))</ns0:f>
        <ns0:v/>
      </ns0:c>
    </ns0:row>
    <ns0:row r="6">
      <ns0:c r="A6" t="inlineStr">
        <ns0:is>
          <ns0:t>Left to allocate</ns0:t>
        </ns0:is>
      </ns0:c>
      <ns0:c r="B6" s="4">
        <ns0:f>IF(B5="","",1-B5)</ns0:f>
        <ns0:v/>
      </ns0:c>
    </ns0:row>
    <ns0:row r="7">
      <ns0:c r="A7" s="5" t="inlineStr">
        <ns0:is>
          <ns0:t>Budget status (READY when allocations total 100%)</ns0:t>
        </ns0:is>
      </ns0:c>
      <ns0:c r="B7" s="5">
        <ns0:f>IF(COUNTA(B4,A10:D21)=0,"",IF(NOT(ISNUMBER(B4)),"CHECK total budget",IF(B4&lt;=0,"CHECK total budget",IF(COUNTIF(E10:E21,"CHECK*")&gt;0,"CHECK category rows",IF(COUNTIF(E10:E21,"OK")=0,"CHECK add a category",IF(ROUND(B5,6)&lt;1,"CHECK allocations below 100%",IF(ROUND(B5,6)&gt;1,"CHECK allocations above 100%","READY")))))))</ns0:f>
        <ns0:v/>
      </ns0:c>
    </ns0:row>
    <ns0:row r="9" ht="32" customHeight="1">
      <ns0:c r="A9" s="6" t="inlineStr">
        <ns0:is>
          <ns0:t>Category</ns0:t>
        </ns0:is>
      </ns0:c>
      <ns0:c r="B9" s="6" t="inlineStr">
        <ns0:is>
          <ns0:t>Allocation % (12% or 0.12)</ns0:t>
        </ns0:is>
      </ns0:c>
      <ns0:c r="C9" s="6" t="inlineStr">
        <ns0:is>
          <ns0:t>Booked cost (agreed price)</ns0:t>
        </ns0:is>
      </ns0:c>
      <ns0:c r="D9" s="6" t="inlineStr">
        <ns0:is>
          <ns0:t>Paid so far</ns0:t>
        </ns0:is>
      </ns0:c>
      <ns0:c r="E9" s="6" t="inlineStr">
        <ns0:is>
          <ns0:t>Check</ns0:t>
        </ns0:is>
      </ns0:c>
      <ns0:c r="F9" s="6" t="inlineStr">
        <ns0:is>
          <ns0:t>Planned (budget x %)</ns0:t>
        </ns0:is>
      </ns0:c>
      <ns0:c r="G9" s="6" t="inlineStr">
        <ns0:is>
          <ns0:t>Still to pay</ns0:t>
        </ns0:is>
      </ns0:c>
      <ns0:c r="H9" s="6" t="inlineStr">
        <ns0:is>
          <ns0:t>Remaining vs plan</ns0:t>
        </ns0:is>
      </ns0:c>
      <ns0:c r="I9" s="6" t="inlineStr">
        <ns0:is>
          <ns0:t>Over / under</ns0:t>
        </ns0:is>
      </ns0:c>
    </ns0:row>
    <ns0:row r="10">
      <ns0:c r="A10" s="7" t="inlineStr">
        <ns0:is>
          <ns0:t>Venue (example)</ns0:t>
        </ns0:is>
      </ns0:c>
      <ns0:c r="B10" s="8" t="n">
        <ns0:v>0.3</ns0:v>
      </ns0:c>
      <ns0:c r="C10" s="3" t="n">
        <ns0:v>5800</ns0:v>
      </ns0:c>
      <ns0:c r="D10" s="3" t="n">
        <ns0:v>2000</ns0:v>
      </ns0:c>
      <ns0:c r="E10">
        <ns0:f>IF(COUNTA(A10:D10)=0,"",IF(A10="","CHECK category",IF(NOT(ISNUMBER(B10)),"CHECK allocation",IF(OR(B10&lt;0,B10&gt;1),"CHECK allocation",IF(AND(C10&lt;&gt;"",NOT(ISNUMBER(C10))),"CHECK booked cost",IF(SUM(C10)&lt;0,"CHECK booked cost",IF(AND(D10&lt;&gt;"",NOT(ISNUMBER(D10))),"CHECK paid",IF(SUM(D10)&lt;0,"CHECK paid",IF(SUM(D10)&gt;SUM(C10)+0.000001,"CHECK paid &gt; booked cost","OK")))))))))</ns0:f>
        <ns0:v/>
      </ns0:c>
      <ns0:c r="F10" s="9">
        <ns0:f>IF(E10&lt;&gt;"OK","",IF(NOT(ISNUMBER($B$4)),"",IF($B$4&lt;=0,"",$B$4*B10)))</ns0:f>
        <ns0:v/>
      </ns0:c>
      <ns0:c r="G10" s="9">
        <ns0:f>IF(E10="OK",SUM(C10)-SUM(D10),"")</ns0:f>
        <ns0:v/>
      </ns0:c>
      <ns0:c r="H10" s="9">
        <ns0:f>IF(F10="","",F10-SUM(C10))</ns0:f>
        <ns0:v/>
      </ns0:c>
      <ns0:c r="I10">
        <ns0:f>IF(H10="","",IF(ROUND(H10,2)&lt;0,"OVER",IF(ROUND(H10,2)&gt;0,"Under","On plan")))</ns0:f>
        <ns0:v/>
      </ns0:c>
    </ns0:row>
    <ns0:row r="11">
      <ns0:c r="A11" s="7" t="inlineStr">
        <ns0:is>
          <ns0:t>Catering (example)</ns0:t>
        </ns0:is>
      </ns0:c>
      <ns0:c r="B11" s="8" t="n">
        <ns0:v>0.3</ns0:v>
      </ns0:c>
      <ns0:c r="C11" s="3" t="n">
        <ns0:v>6300</ns0:v>
      </ns0:c>
      <ns0:c r="D11" s="3" t="n">
        <ns0:v>1500</ns0:v>
      </ns0:c>
      <ns0:c r="E11">
        <ns0:f>IF(COUNTA(A11:D11)=0,"",IF(A11="","CHECK category",IF(NOT(ISNUMBER(B11)),"CHECK allocation",IF(OR(B11&lt;0,B11&gt;1),"CHECK allocation",IF(AND(C11&lt;&gt;"",NOT(ISNUMBER(C11))),"CHECK booked cost",IF(SUM(C11)&lt;0,"CHECK booked cost",IF(AND(D11&lt;&gt;"",NOT(ISNUMBER(D11))),"CHECK paid",IF(SUM(D11)&lt;0,"CHECK paid",IF(SUM(D11)&gt;SUM(C11)+0.000001,"CHECK paid &gt; booked cost","OK")))))))))</ns0:f>
        <ns0:v/>
      </ns0:c>
      <ns0:c r="F11" s="9">
        <ns0:f>IF(E11&lt;&gt;"OK","",IF(NOT(ISNUMBER($B$4)),"",IF($B$4&lt;=0,"",$B$4*B11)))</ns0:f>
        <ns0:v/>
      </ns0:c>
      <ns0:c r="G11" s="9">
        <ns0:f>IF(E11="OK",SUM(C11)-SUM(D11),"")</ns0:f>
        <ns0:v/>
      </ns0:c>
      <ns0:c r="H11" s="9">
        <ns0:f>IF(F11="","",F11-SUM(C11))</ns0:f>
        <ns0:v/>
      </ns0:c>
      <ns0:c r="I11">
        <ns0:f>IF(H11="","",IF(ROUND(H11,2)&lt;0,"OVER",IF(ROUND(H11,2)&gt;0,"Under","On plan")))</ns0:f>
        <ns0:v/>
      </ns0:c>
    </ns0:row>
    <ns0:row r="12">
      <ns0:c r="A12" s="7" t="inlineStr">
        <ns0:is>
          <ns0:t>Photography (example)</ns0:t>
        </ns0:is>
      </ns0:c>
      <ns0:c r="B12" s="8" t="n">
        <ns0:v>0.1</ns0:v>
      </ns0:c>
      <ns0:c r="C12" s="3" t="n">
        <ns0:v>1900</ns0:v>
      </ns0:c>
      <ns0:c r="D12" s="3" t="n">
        <ns0:v>500</ns0:v>
      </ns0:c>
      <ns0:c r="E12">
        <ns0:f>IF(COUNTA(A12:D12)=0,"",IF(A12="","CHECK category",IF(NOT(ISNUMBER(B12)),"CHECK allocation",IF(OR(B12&lt;0,B12&gt;1),"CHECK allocation",IF(AND(C12&lt;&gt;"",NOT(ISNUMBER(C12))),"CHECK booked cost",IF(SUM(C12)&lt;0,"CHECK booked cost",IF(AND(D12&lt;&gt;"",NOT(ISNUMBER(D12))),"CHECK paid",IF(SUM(D12)&lt;0,"CHECK paid",IF(SUM(D12)&gt;SUM(C12)+0.000001,"CHECK paid &gt; booked cost","OK")))))))))</ns0:f>
        <ns0:v/>
      </ns0:c>
      <ns0:c r="F12" s="9">
        <ns0:f>IF(E12&lt;&gt;"OK","",IF(NOT(ISNUMBER($B$4)),"",IF($B$4&lt;=0,"",$B$4*B12)))</ns0:f>
        <ns0:v/>
      </ns0:c>
      <ns0:c r="G12" s="9">
        <ns0:f>IF(E12="OK",SUM(C12)-SUM(D12),"")</ns0:f>
        <ns0:v/>
      </ns0:c>
      <ns0:c r="H12" s="9">
        <ns0:f>IF(F12="","",F12-SUM(C12))</ns0:f>
        <ns0:v/>
      </ns0:c>
      <ns0:c r="I12">
        <ns0:f>IF(H12="","",IF(ROUND(H12,2)&lt;0,"OVER",IF(ROUND(H12,2)&gt;0,"Under","On plan")))</ns0:f>
        <ns0:v/>
      </ns0:c>
    </ns0:row>
    <ns0:row r="13">
      <ns0:c r="A13" s="7" t="inlineStr">
        <ns0:is>
          <ns0:t>Attire (example)</ns0:t>
        </ns0:is>
      </ns0:c>
      <ns0:c r="B13" s="8" t="n">
        <ns0:v>0.08</ns0:v>
      </ns0:c>
      <ns0:c r="C13" s="3" t="n">
        <ns0:v>1250</ns0:v>
      </ns0:c>
      <ns0:c r="D13" s="3" t="n">
        <ns0:v>1250</ns0:v>
      </ns0:c>
      <ns0:c r="E13">
        <ns0:f>IF(COUNTA(A13:D13)=0,"",IF(A13="","CHECK category",IF(NOT(ISNUMBER(B13)),"CHECK allocation",IF(OR(B13&lt;0,B13&gt;1),"CHECK allocation",IF(AND(C13&lt;&gt;"",NOT(ISNUMBER(C13))),"CHECK booked cost",IF(SUM(C13)&lt;0,"CHECK booked cost",IF(AND(D13&lt;&gt;"",NOT(ISNUMBER(D13))),"CHECK paid",IF(SUM(D13)&lt;0,"CHECK paid",IF(SUM(D13)&gt;SUM(C13)+0.000001,"CHECK paid &gt; booked cost","OK")))))))))</ns0:f>
        <ns0:v/>
      </ns0:c>
      <ns0:c r="F13" s="9">
        <ns0:f>IF(E13&lt;&gt;"OK","",IF(NOT(ISNUMBER($B$4)),"",IF($B$4&lt;=0,"",$B$4*B13)))</ns0:f>
        <ns0:v/>
      </ns0:c>
      <ns0:c r="G13" s="9">
        <ns0:f>IF(E13="OK",SUM(C13)-SUM(D13),"")</ns0:f>
        <ns0:v/>
      </ns0:c>
      <ns0:c r="H13" s="9">
        <ns0:f>IF(F13="","",F13-SUM(C13))</ns0:f>
        <ns0:v/>
      </ns0:c>
      <ns0:c r="I13">
        <ns0:f>IF(H13="","",IF(ROUND(H13,2)&lt;0,"OVER",IF(ROUND(H13,2)&gt;0,"Under","On plan")))</ns0:f>
        <ns0:v/>
      </ns0:c>
    </ns0:row>
    <ns0:row r="14">
      <ns0:c r="A14" s="7" t="inlineStr">
        <ns0:is>
          <ns0:t>Flowers and decor (example)</ns0:t>
        </ns0:is>
      </ns0:c>
      <ns0:c r="B14" s="8" t="n">
        <ns0:v>0.07000000000000001</ns0:v>
      </ns0:c>
      <ns0:c r="C14" s="3" t="n"/>
      <ns0:c r="D14" s="3" t="n"/>
      <ns0:c r="E14">
        <ns0:f>IF(COUNTA(A14:D14)=0,"",IF(A14="","CHECK category",IF(NOT(ISNUMBER(B14)),"CHECK allocation",IF(OR(B14&lt;0,B14&gt;1),"CHECK allocation",IF(AND(C14&lt;&gt;"",NOT(ISNUMBER(C14))),"CHECK booked cost",IF(SUM(C14)&lt;0,"CHECK booked cost",IF(AND(D14&lt;&gt;"",NOT(ISNUMBER(D14))),"CHECK paid",IF(SUM(D14)&lt;0,"CHECK paid",IF(SUM(D14)&gt;SUM(C14)+0.000001,"CHECK paid &gt; booked cost","OK")))))))))</ns0:f>
        <ns0:v/>
      </ns0:c>
      <ns0:c r="F14" s="9">
        <ns0:f>IF(E14&lt;&gt;"OK","",IF(NOT(ISNUMBER($B$4)),"",IF($B$4&lt;=0,"",$B$4*B14)))</ns0:f>
        <ns0:v/>
      </ns0:c>
      <ns0:c r="G14" s="9">
        <ns0:f>IF(E14="OK",SUM(C14)-SUM(D14),"")</ns0:f>
        <ns0:v/>
      </ns0:c>
      <ns0:c r="H14" s="9">
        <ns0:f>IF(F14="","",F14-SUM(C14))</ns0:f>
        <ns0:v/>
      </ns0:c>
      <ns0:c r="I14">
        <ns0:f>IF(H14="","",IF(ROUND(H14,2)&lt;0,"OVER",IF(ROUND(H14,2)&gt;0,"Under","On plan")))</ns0:f>
        <ns0:v/>
      </ns0:c>
    </ns0:row>
    <ns0:row r="15">
      <ns0:c r="A15" s="7" t="inlineStr">
        <ns0:is>
          <ns0:t>Music (example)</ns0:t>
        </ns0:is>
      </ns0:c>
      <ns0:c r="B15" s="8" t="n">
        <ns0:v>0.05</ns0:v>
      </ns0:c>
      <ns0:c r="C15" s="3" t="n">
        <ns0:v>900</ns0:v>
      </ns0:c>
      <ns0:c r="D15" s="3" t="n">
        <ns0:v>300</ns0:v>
      </ns0:c>
      <ns0:c r="E15">
        <ns0:f>IF(COUNTA(A15:D15)=0,"",IF(A15="","CHECK category",IF(NOT(ISNUMBER(B15)),"CHECK allocation",IF(OR(B15&lt;0,B15&gt;1),"CHECK allocation",IF(AND(C15&lt;&gt;"",NOT(ISNUMBER(C15))),"CHECK booked cost",IF(SUM(C15)&lt;0,"CHECK booked cost",IF(AND(D15&lt;&gt;"",NOT(ISNUMBER(D15))),"CHECK paid",IF(SUM(D15)&lt;0,"CHECK paid",IF(SUM(D15)&gt;SUM(C15)+0.000001,"CHECK paid &gt; booked cost","OK")))))))))</ns0:f>
        <ns0:v/>
      </ns0:c>
      <ns0:c r="F15" s="9">
        <ns0:f>IF(E15&lt;&gt;"OK","",IF(NOT(ISNUMBER($B$4)),"",IF($B$4&lt;=0,"",$B$4*B15)))</ns0:f>
        <ns0:v/>
      </ns0:c>
      <ns0:c r="G15" s="9">
        <ns0:f>IF(E15="OK",SUM(C15)-SUM(D15),"")</ns0:f>
        <ns0:v/>
      </ns0:c>
      <ns0:c r="H15" s="9">
        <ns0:f>IF(F15="","",F15-SUM(C15))</ns0:f>
        <ns0:v/>
      </ns0:c>
      <ns0:c r="I15">
        <ns0:f>IF(H15="","",IF(ROUND(H15,2)&lt;0,"OVER",IF(ROUND(H15,2)&gt;0,"Under","On plan")))</ns0:f>
        <ns0:v/>
      </ns0:c>
    </ns0:row>
    <ns0:row r="16">
      <ns0:c r="A16" s="7" t="inlineStr">
        <ns0:is>
          <ns0:t>Rings (example)</ns0:t>
        </ns0:is>
      </ns0:c>
      <ns0:c r="B16" s="8" t="n">
        <ns0:v>0.05</ns0:v>
      </ns0:c>
      <ns0:c r="C16" s="3" t="n"/>
      <ns0:c r="D16" s="3" t="n"/>
      <ns0:c r="E16">
        <ns0:f>IF(COUNTA(A16:D16)=0,"",IF(A16="","CHECK category",IF(NOT(ISNUMBER(B16)),"CHECK allocation",IF(OR(B16&lt;0,B16&gt;1),"CHECK allocation",IF(AND(C16&lt;&gt;"",NOT(ISNUMBER(C16))),"CHECK booked cost",IF(SUM(C16)&lt;0,"CHECK booked cost",IF(AND(D16&lt;&gt;"",NOT(ISNUMBER(D16))),"CHECK paid",IF(SUM(D16)&lt;0,"CHECK paid",IF(SUM(D16)&gt;SUM(C16)+0.000001,"CHECK paid &gt; booked cost","OK")))))))))</ns0:f>
        <ns0:v/>
      </ns0:c>
      <ns0:c r="F16" s="9">
        <ns0:f>IF(E16&lt;&gt;"OK","",IF(NOT(ISNUMBER($B$4)),"",IF($B$4&lt;=0,"",$B$4*B16)))</ns0:f>
        <ns0:v/>
      </ns0:c>
      <ns0:c r="G16" s="9">
        <ns0:f>IF(E16="OK",SUM(C16)-SUM(D16),"")</ns0:f>
        <ns0:v/>
      </ns0:c>
      <ns0:c r="H16" s="9">
        <ns0:f>IF(F16="","",F16-SUM(C16))</ns0:f>
        <ns0:v/>
      </ns0:c>
      <ns0:c r="I16">
        <ns0:f>IF(H16="","",IF(ROUND(H16,2)&lt;0,"OVER",IF(ROUND(H16,2)&gt;0,"Under","On plan")))</ns0:f>
        <ns0:v/>
      </ns0:c>
    </ns0:row>
    <ns0:row r="17">
      <ns0:c r="A17" s="7" t="inlineStr">
        <ns0:is>
          <ns0:t>Stationery (example)</ns0:t>
        </ns0:is>
      </ns0:c>
      <ns0:c r="B17" s="8" t="n">
        <ns0:v>0.02</ns0:v>
      </ns0:c>
      <ns0:c r="C17" s="3" t="n">
        <ns0:v>180</ns0:v>
      </ns0:c>
      <ns0:c r="D17" s="3" t="n">
        <ns0:v>180</ns0:v>
      </ns0:c>
      <ns0:c r="E17">
        <ns0:f>IF(COUNTA(A17:D17)=0,"",IF(A17="","CHECK category",IF(NOT(ISNUMBER(B17)),"CHECK allocation",IF(OR(B17&lt;0,B17&gt;1),"CHECK allocation",IF(AND(C17&lt;&gt;"",NOT(ISNUMBER(C17))),"CHECK booked cost",IF(SUM(C17)&lt;0,"CHECK booked cost",IF(AND(D17&lt;&gt;"",NOT(ISNUMBER(D17))),"CHECK paid",IF(SUM(D17)&lt;0,"CHECK paid",IF(SUM(D17)&gt;SUM(C17)+0.000001,"CHECK paid &gt; booked cost","OK")))))))))</ns0:f>
        <ns0:v/>
      </ns0:c>
      <ns0:c r="F17" s="9">
        <ns0:f>IF(E17&lt;&gt;"OK","",IF(NOT(ISNUMBER($B$4)),"",IF($B$4&lt;=0,"",$B$4*B17)))</ns0:f>
        <ns0:v/>
      </ns0:c>
      <ns0:c r="G17" s="9">
        <ns0:f>IF(E17="OK",SUM(C17)-SUM(D17),"")</ns0:f>
        <ns0:v/>
      </ns0:c>
      <ns0:c r="H17" s="9">
        <ns0:f>IF(F17="","",F17-SUM(C17))</ns0:f>
        <ns0:v/>
      </ns0:c>
      <ns0:c r="I17">
        <ns0:f>IF(H17="","",IF(ROUND(H17,2)&lt;0,"OVER",IF(ROUND(H17,2)&gt;0,"Under","On plan")))</ns0:f>
        <ns0:v/>
      </ns0:c>
    </ns0:row>
    <ns0:row r="18">
      <ns0:c r="A18" s="7" t="inlineStr">
        <ns0:is>
          <ns0:t>Other (example)</ns0:t>
        </ns0:is>
      </ns0:c>
      <ns0:c r="B18" s="8" t="n">
        <ns0:v>0.03</ns0:v>
      </ns0:c>
      <ns0:c r="C18" s="3" t="n"/>
      <ns0:c r="D18" s="3" t="n"/>
      <ns0:c r="E18">
        <ns0:f>IF(COUNTA(A18:D18)=0,"",IF(A18="","CHECK category",IF(NOT(ISNUMBER(B18)),"CHECK allocation",IF(OR(B18&lt;0,B18&gt;1),"CHECK allocation",IF(AND(C18&lt;&gt;"",NOT(ISNUMBER(C18))),"CHECK booked cost",IF(SUM(C18)&lt;0,"CHECK booked cost",IF(AND(D18&lt;&gt;"",NOT(ISNUMBER(D18))),"CHECK paid",IF(SUM(D18)&lt;0,"CHECK paid",IF(SUM(D18)&gt;SUM(C18)+0.000001,"CHECK paid &gt; booked cost","OK")))))))))</ns0:f>
        <ns0:v/>
      </ns0:c>
      <ns0:c r="F18" s="9">
        <ns0:f>IF(E18&lt;&gt;"OK","",IF(NOT(ISNUMBER($B$4)),"",IF($B$4&lt;=0,"",$B$4*B18)))</ns0:f>
        <ns0:v/>
      </ns0:c>
      <ns0:c r="G18" s="9">
        <ns0:f>IF(E18="OK",SUM(C18)-SUM(D18),"")</ns0:f>
        <ns0:v/>
      </ns0:c>
      <ns0:c r="H18" s="9">
        <ns0:f>IF(F18="","",F18-SUM(C18))</ns0:f>
        <ns0:v/>
      </ns0:c>
      <ns0:c r="I18">
        <ns0:f>IF(H18="","",IF(ROUND(H18,2)&lt;0,"OVER",IF(ROUND(H18,2)&gt;0,"Under","On plan")))</ns0:f>
        <ns0:v/>
      </ns0:c>
    </ns0:row>
    <ns0:row r="19">
      <ns0:c r="A19" s="7" t="n"/>
      <ns0:c r="B19" s="8" t="n"/>
      <ns0:c r="C19" s="3" t="n"/>
      <ns0:c r="D19" s="3" t="n"/>
      <ns0:c r="E19">
        <ns0:f>IF(COUNTA(A19:D19)=0,"",IF(A19="","CHECK category",IF(NOT(ISNUMBER(B19)),"CHECK allocation",IF(OR(B19&lt;0,B19&gt;1),"CHECK allocation",IF(AND(C19&lt;&gt;"",NOT(ISNUMBER(C19))),"CHECK booked cost",IF(SUM(C19)&lt;0,"CHECK booked cost",IF(AND(D19&lt;&gt;"",NOT(ISNUMBER(D19))),"CHECK paid",IF(SUM(D19)&lt;0,"CHECK paid",IF(SUM(D19)&gt;SUM(C19)+0.000001,"CHECK paid &gt; booked cost","OK")))))))))</ns0:f>
        <ns0:v/>
      </ns0:c>
      <ns0:c r="F19" s="9">
        <ns0:f>IF(E19&lt;&gt;"OK","",IF(NOT(ISNUMBER($B$4)),"",IF($B$4&lt;=0,"",$B$4*B19)))</ns0:f>
        <ns0:v/>
      </ns0:c>
      <ns0:c r="G19" s="9">
        <ns0:f>IF(E19="OK",SUM(C19)-SUM(D19),"")</ns0:f>
        <ns0:v/>
      </ns0:c>
      <ns0:c r="H19" s="9">
        <ns0:f>IF(F19="","",F19-SUM(C19))</ns0:f>
        <ns0:v/>
      </ns0:c>
      <ns0:c r="I19">
        <ns0:f>IF(H19="","",IF(ROUND(H19,2)&lt;0,"OVER",IF(ROUND(H19,2)&gt;0,"Under","On plan")))</ns0:f>
        <ns0:v/>
      </ns0:c>
    </ns0:row>
    <ns0:row r="20">
      <ns0:c r="A20" s="7" t="n"/>
      <ns0:c r="B20" s="8" t="n"/>
      <ns0:c r="C20" s="3" t="n"/>
      <ns0:c r="D20" s="3" t="n"/>
      <ns0:c r="E20">
        <ns0:f>IF(COUNTA(A20:D20)=0,"",IF(A20="","CHECK category",IF(NOT(ISNUMBER(B20)),"CHECK allocation",IF(OR(B20&lt;0,B20&gt;1),"CHECK allocation",IF(AND(C20&lt;&gt;"",NOT(ISNUMBER(C20))),"CHECK booked cost",IF(SUM(C20)&lt;0,"CHECK booked cost",IF(AND(D20&lt;&gt;"",NOT(ISNUMBER(D20))),"CHECK paid",IF(SUM(D20)&lt;0,"CHECK paid",IF(SUM(D20)&gt;SUM(C20)+0.000001,"CHECK paid &gt; booked cost","OK")))))))))</ns0:f>
        <ns0:v/>
      </ns0:c>
      <ns0:c r="F20" s="9">
        <ns0:f>IF(E20&lt;&gt;"OK","",IF(NOT(ISNUMBER($B$4)),"",IF($B$4&lt;=0,"",$B$4*B20)))</ns0:f>
        <ns0:v/>
      </ns0:c>
      <ns0:c r="G20" s="9">
        <ns0:f>IF(E20="OK",SUM(C20)-SUM(D20),"")</ns0:f>
        <ns0:v/>
      </ns0:c>
      <ns0:c r="H20" s="9">
        <ns0:f>IF(F20="","",F20-SUM(C20))</ns0:f>
        <ns0:v/>
      </ns0:c>
      <ns0:c r="I20">
        <ns0:f>IF(H20="","",IF(ROUND(H20,2)&lt;0,"OVER",IF(ROUND(H20,2)&gt;0,"Under","On plan")))</ns0:f>
        <ns0:v/>
      </ns0:c>
    </ns0:row>
    <ns0:row r="21">
      <ns0:c r="A21" s="7" t="n"/>
      <ns0:c r="B21" s="8" t="n"/>
      <ns0:c r="C21" s="3" t="n"/>
      <ns0:c r="D21" s="3" t="n"/>
      <ns0:c r="E21">
        <ns0:f>IF(COUNTA(A21:D21)=0,"",IF(A21="","CHECK category",IF(NOT(ISNUMBER(B21)),"CHECK allocation",IF(OR(B21&lt;0,B21&gt;1),"CHECK allocation",IF(AND(C21&lt;&gt;"",NOT(ISNUMBER(C21))),"CHECK booked cost",IF(SUM(C21)&lt;0,"CHECK booked cost",IF(AND(D21&lt;&gt;"",NOT(ISNUMBER(D21))),"CHECK paid",IF(SUM(D21)&lt;0,"CHECK paid",IF(SUM(D21)&gt;SUM(C21)+0.000001,"CHECK paid &gt; booked cost","OK")))))))))</ns0:f>
        <ns0:v/>
      </ns0:c>
      <ns0:c r="F21" s="9">
        <ns0:f>IF(E21&lt;&gt;"OK","",IF(NOT(ISNUMBER($B$4)),"",IF($B$4&lt;=0,"",$B$4*B21)))</ns0:f>
        <ns0:v/>
      </ns0:c>
      <ns0:c r="G21" s="9">
        <ns0:f>IF(E21="OK",SUM(C21)-SUM(D21),"")</ns0:f>
        <ns0:v/>
      </ns0:c>
      <ns0:c r="H21" s="9">
        <ns0:f>IF(F21="","",F21-SUM(C21))</ns0:f>
        <ns0:v/>
      </ns0:c>
      <ns0:c r="I21">
        <ns0:f>IF(H21="","",IF(ROUND(H21,2)&lt;0,"OVER",IF(ROUND(H21,2)&gt;0,"Under","On plan")))</ns0:f>
        <ns0:v/>
      </ns0:c>
    </ns0:row>
    <ns0:row r="22">
      <ns0:c r="A22" s="5" t="inlineStr">
        <ns0:is>
          <ns0:t>Total (rows showing OK)</ns0:t>
        </ns0:is>
      </ns0:c>
      <ns0:c r="B22" s="10">
        <ns0:f>IF(COUNTIF(E10:E21,"OK")=0,"",SUMIF(E10:E21,"OK",B10:B21))</ns0:f>
        <ns0:v/>
      </ns0:c>
      <ns0:c r="C22" s="11">
        <ns0:f>IF(COUNTIF(E10:E21,"OK")=0,"",SUMIF(E10:E21,"OK",C10:C21))</ns0:f>
        <ns0:v/>
      </ns0:c>
      <ns0:c r="D22" s="11">
        <ns0:f>IF(COUNTIF(E10:E21,"OK")=0,"",SUMIF(E10:E21,"OK",D10:D21))</ns0:f>
        <ns0:v/>
      </ns0:c>
      <ns0:c r="F22" s="11">
        <ns0:f>IF(COUNT(F10:F21)=0,"",SUM(F10:F21))</ns0:f>
        <ns0:v/>
      </ns0:c>
      <ns0:c r="G22" s="11">
        <ns0:f>IF(COUNT(G10:G21)=0,"",SUM(G10:G21))</ns0:f>
        <ns0:v/>
      </ns0:c>
      <ns0:c r="H22" s="11">
        <ns0:f>IF(COUNT(H10:H21)=0,"",SUM(H10:H21))</ns0:f>
        <ns0:v/>
      </ns0:c>
      <ns0:c r="I22" s="5">
        <ns0:f>IF(H22="","",IF(ROUND(H22,2)&lt;0,"OVER",IF(ROUND(H22,2)&gt;0,"Under","On plan")))</ns0:f>
        <ns0:v/>
      </ns0:c>
    </ns0:row>
    <ns0:row r="24">
      <ns0:c r="A24" s="5" t="inlineStr">
        <ns0:is>
          <ns0:t>Remaining budget (total budget - all booked costs)</ns0:t>
        </ns0:is>
      </ns0:c>
      <ns0:c r="B24" s="11">
        <ns0:f>IF(C22="","",IF(NOT(ISNUMBER(B4)),"",IF(B4&lt;=0,"",B4-C22)))</ns0:f>
        <ns0:v/>
      </ns0:c>
    </ns0:row>
    <ns0:row r="26">
      <ns0:c r="A26" t="inlineStr">
        <ns0:is>
          <ns0:t>Planned = total budget x allocation %. Still to pay = booked cost - paid so far. Remaining vs plan = planned - booked cost: below 0 means OVER plan.</ns0:t>
        </ns0:is>
      </ns0:c>
    </ns0:row>
    <ns0:row r="27">
      <ns0:c r="A27" t="inlineStr">
        <ns0:is>
          <ns0:t>Leave booked cost blank until you book. A CHECK names the input to fix; that row is left out of the totals.</ns0:t>
        </ns0:is>
      </ns0:c>
    </ns0:row>
    <ns0:row r="29">
      <ns0:c r="A29" s="12" t="inlineStr">
        <ns0:is>
          <ns0:t>What the full Wedding Budget &amp; Vendor Tracker adds</ns0:t>
        </ns0:is>
      </ns0:c>
    </ns0:row>
    <ns0:row r="30">
      <ns0:c r="A30" t="inlineStr">
        <ns0:is>
          <ns0:t>- A vendor list (60 rows): quote, money paid so far, balance due date and status (Quoted, Booked, Paid, Cancelled) for every vendor.</ns0:t>
        </ns0:is>
      </ns0:c>
    </ns0:row>
    <ns0:row r="31">
      <ns0:c r="A31" t="inlineStr">
        <ns0:is>
          <ns0:t>- A payment schedule of every balance due in the next 60 days, sorted by date, with overdue balances flagged.</ns0:t>
        </ns0:is>
      </ns0:c>
    </ns0:row>
    <ns0:row r="32">
      <ns0:c r="A32" t="inlineStr">
        <ns0:is>
          <ns0:t>- Guest count cost: per-head costs x adults and children, with a second guest count to compare.</ns0:t>
        </ns0:is>
      </ns0:c>
    </ns0:row>
    <ns0:row r="33">
      <ns0:c r="A33" t="inlineStr">
        <ns0:is>
          <ns0:t>- 25 categories with optional estimates, and a Summary of planned, committed, spent, still to pay and remaining for each one. Includes a worked example and a 2-page PDF guide.</ns0:t>
        </ns0:is>
      </ns0:c>
    </ns0:row>
    <ns0:row r="34">
      <ns0:c r="A34" s="13" t="inlineStr">
        <ns0:is>
          <ns0:t>Get the full Wedding Budget &amp; Vendor Tracker</ns0:t>
        </ns0:is>
      </ns0:c>
    </ns0:row>
  </ns0:sheetData>
  <ns0:dataValidations count="3">
    <ns0:dataValidation sqref="B4" showDropDown="0" showInputMessage="0" showErrorMessage="1" allowBlank="1" error="Total budget must be more than 0." type="decimal" errorStyle="stop" operator="greaterThan">
      <ns0:formula1>0</ns0:formula1>
    </ns0:dataValidation>
    <ns0:dataValidation sqref="B10:B21" showDropDown="0" showInputMessage="0" showErrorMessage="1" allowBlank="1" error="Enter a % from 0% to 100% (12% or 0.12, not 12)." type="decimal" errorStyle="stop" operator="between">
      <ns0:formula1>0</ns0:formula1>
      <ns0:formula2>1</ns0:formula2>
    </ns0:dataValidation>
    <ns0:dataValidation sqref="C10:D21" showDropDown="0" showInputMessage="0" showErrorMessage="1" allowBlank="1" error="Enter 0 or more, or leave it blank." type="decimal" errorStyle="stop" operator="greaterThanOrEqual">
      <ns0:formula1>0</ns0:formula1>
    </ns0:dataValidation>
  </ns0:dataValidations>
  <ns0:hyperlinks>
    <ns0:hyperlink ref="A34" ns1:id="rId1"/>
  </ns0:hyperlinks>
  <ns0:pageMargins left="0.75" right="0.75" top="1" bottom="1" header="0.5" footer="0.5"/>
  <ns0:pageSetup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Wedding Budget Tools</dc:creator>
  <dc:title>Free Wedding Budget Spreadsheet (lite)</dc:title>
  <dcterms:created xsi:type="dcterms:W3CDTF">2026-11-02T00:00:00Z</dcterms:created>
  <dcterms:modified xsi:type="dcterms:W3CDTF">2026-11-02T08:21:31Z</dcterms:modified>
</cp:coreProperties>
</file>